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15_NPO\1 výzva\"/>
    </mc:Choice>
  </mc:AlternateContent>
  <xr:revisionPtr revIDLastSave="0" documentId="13_ncr:1_{A6AF3E14-6B2B-4BE1-93DF-5CE564AA27F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7" i="1"/>
  <c r="T8" i="1"/>
  <c r="P8" i="1"/>
  <c r="P7" i="1"/>
  <c r="Q11" i="1" s="1"/>
  <c r="T7" i="1" l="1"/>
  <c r="R11" i="1"/>
</calcChain>
</file>

<file path=xl/sharedStrings.xml><?xml version="1.0" encoding="utf-8"?>
<sst xmlns="http://schemas.openxmlformats.org/spreadsheetml/2006/main" count="47" uniqueCount="45">
  <si>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</si>
  <si>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</si>
  <si>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</si>
  <si>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</si>
  <si>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</si>
  <si>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</si>
  <si>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</si>
  <si>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</si>
  <si>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</si>
  <si>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</si>
  <si>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</si>
  <si>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</si>
  <si>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</si>
  <si>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</si>
  <si>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</si>
  <si>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</si>
  <si>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</si>
  <si>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</si>
  <si>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</si>
  <si>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</si>
  <si>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</si>
  <si>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</si>
  <si>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</si>
  <si>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</si>
  <si>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</si>
  <si>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</si>
  <si>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</si>
  <si>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</si>
  <si>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</si>
  <si>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</si>
  <si>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</si>
  <si>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NA </t>
    </r>
    <r>
      <rPr>
        <b/>
        <sz val="11"/>
        <color rgb="FFFF0000"/>
        <rFont val="Calibri"/>
        <family val="2"/>
        <charset val="238"/>
        <scheme val="minor"/>
      </rPr>
      <t>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</si>
  <si>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</si>
  <si>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30 dní</t>
  </si>
  <si>
    <t>Martin Koldinský,
Tel.: 602 298 097,
37763 7699</t>
  </si>
  <si>
    <t>sady Pětatřicátníků 14, 
301 00 Plzeň,
Fakulta právnická - Děkanát,
místnost PC 115</t>
  </si>
  <si>
    <t xml:space="preserve">Příloha č. 2 Kupní smlouvy - technická specifikace
Výpočetní technika (III.) 015 - 2024 </t>
  </si>
  <si>
    <t>LCD monitor 27"</t>
  </si>
  <si>
    <t>Společná faktura</t>
  </si>
  <si>
    <t>Výkon procesoru v Passmark CPU více než 21 000 bodů (platné ke dni 10.1.2024), minimálně 6 jader.
Operační paměť typu DDR4 minimálně 16 GB. 
Grafická karta integrovaná v CPU. 
SSD disk o kapacitě minimálně 1000 GB. 
Minimálně 6 USB portů, z toho minimálně 4 USB 3.0 porty. 
Minimálně 4x slot na RAM.
V předním panelu minimálně 2x USB 3.0.
Podpora bootování z USB. 
Síťová karta 1 Gb/s Ethernet s podporou PXE. 
Grafický výstup DVI nebo Displayport.
CZ klávesnice s integrovanou čtečkou kontaktních čipových karet. 
Optická myš 3tl./kolečko. 
Operační systém originální Windows 64-bit (Windows 10 nebo vyšší).
OS Windows požadujeme z důvodu kompatibility s interními aplikacemi ZČU (Stag, Magion,...). 
Existence ovladačů použitého HW ve Windows 10 a vyšší verze Windows.
Existence ovladačů použitého HW v jádře Linuxu. 
Podpora prostřednictvím internetu musí umožňovat stahování ovladačů a manuálu z internetu adresně pro konkrétní zadaný typ (sériové číslo) zařízení. 
Skříň nesmí být plombovaná a musí umožňovat beznástrojové otevření. 
Záruka min. 48 měsíců, servis NBD on site.</t>
  </si>
  <si>
    <t xml:space="preserve">PC včetně klávesnice a myši </t>
  </si>
  <si>
    <t>LCD monitor o úhlopříčce 27", širokoúhlý, polohovatelný. 
LED podsvícení, IPS, matný. 
Kontrast min. 1000:1. 
Jas min. 250 cd/m2. 
Rozlišení min. Full HD 1920 x 1080. 
DVI, Display Port, případně i HDMI včetně kabelu DisplayPort, M/M, 2 metry.
Integrovaná HD webkamera nebo samostatná USB HD webkamera.
Záruka min. 5 let NBD on site.</t>
  </si>
  <si>
    <t>Záruka na zboží min. 48 měsíců,
servis NBD on site.</t>
  </si>
  <si>
    <t>Záruka na zboží min. 5 let,
servis NBD on site.</t>
  </si>
  <si>
    <t>V případě, že se dodavatel při předání zboží na některá uvedená tel. čísla nedovolá, bude v takovém případě volat tel.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</si>
</sst>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23" fillId="4" borderId="15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G1" zoomScale="62" zoomScaleNormal="62" workbookViewId="0">
      <selection activeCell="G7" sqref="G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02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61.5703125" customWidth="1"/>
    <col min="12" max="12" width="32.5703125" customWidth="1"/>
    <col min="13" max="13" width="22.140625" customWidth="1"/>
    <col min="14" max="14" width="32.85546875" style="4" customWidth="1"/>
    <col min="15" max="15" width="26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77" t="s">
        <v>36</v>
      </c>
      <c r="C1" s="78"/>
      <c r="D1" s="78"/>
      <c r="E1"/>
      <c r="G1" s="41"/>
      <c r="V1"/>
    </row>
    <row r="2" spans="1:22" ht="18.75" customHeight="1" x14ac:dyDescent="0.25">
      <c r="C2"/>
      <c r="D2" s="9"/>
      <c r="E2" s="10"/>
      <c r="G2" s="81"/>
      <c r="H2" s="82"/>
      <c r="I2" s="82"/>
      <c r="J2" s="82"/>
      <c r="K2" s="82"/>
      <c r="L2" s="82"/>
      <c r="M2" s="82"/>
      <c r="N2" s="82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5"/>
      <c r="E3" s="65"/>
      <c r="F3" s="65"/>
      <c r="G3" s="82"/>
      <c r="H3" s="82"/>
      <c r="I3" s="82"/>
      <c r="J3" s="82"/>
      <c r="K3" s="82"/>
      <c r="L3" s="82"/>
      <c r="M3" s="82"/>
      <c r="N3" s="82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9" t="s">
        <v>2</v>
      </c>
      <c r="H5" s="80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31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64" t="s">
        <v>7</v>
      </c>
      <c r="T6" s="64" t="s">
        <v>8</v>
      </c>
      <c r="U6" s="34" t="s">
        <v>22</v>
      </c>
      <c r="V6" s="34" t="s">
        <v>23</v>
      </c>
    </row>
    <row r="7" spans="1:22" ht="337.5" customHeight="1" thickTop="1" x14ac:dyDescent="0.25">
      <c r="A7" s="20"/>
      <c r="B7" s="42">
        <v>1</v>
      </c>
      <c r="C7" s="43" t="s">
        <v>40</v>
      </c>
      <c r="D7" s="44">
        <v>15</v>
      </c>
      <c r="E7" s="45" t="s">
        <v>28</v>
      </c>
      <c r="F7" s="62" t="s">
        <v>39</v>
      </c>
      <c r="G7" s="93"/>
      <c r="H7" s="94"/>
      <c r="I7" s="83" t="s">
        <v>38</v>
      </c>
      <c r="J7" s="85" t="s">
        <v>30</v>
      </c>
      <c r="K7" s="87" t="s">
        <v>32</v>
      </c>
      <c r="L7" s="46" t="s">
        <v>42</v>
      </c>
      <c r="M7" s="89" t="s">
        <v>34</v>
      </c>
      <c r="N7" s="89" t="s">
        <v>35</v>
      </c>
      <c r="O7" s="91" t="s">
        <v>33</v>
      </c>
      <c r="P7" s="47">
        <f>D7*Q7</f>
        <v>360000</v>
      </c>
      <c r="Q7" s="48">
        <v>24000</v>
      </c>
      <c r="R7" s="97"/>
      <c r="S7" s="49">
        <f>D7*R7</f>
        <v>0</v>
      </c>
      <c r="T7" s="50" t="str">
        <f t="shared" ref="T7" si="0">IF(ISNUMBER(R7), IF(R7&gt;Q7,"NEVYHOVUJE","VYHOVUJE")," ")</f>
        <v xml:space="preserve"> </v>
      </c>
      <c r="U7" s="75"/>
      <c r="V7" s="51" t="s">
        <v>11</v>
      </c>
    </row>
    <row r="8" spans="1:22" ht="188.25" customHeight="1" thickBot="1" x14ac:dyDescent="0.3">
      <c r="A8" s="20"/>
      <c r="B8" s="52">
        <v>2</v>
      </c>
      <c r="C8" s="53" t="s">
        <v>37</v>
      </c>
      <c r="D8" s="54">
        <v>18</v>
      </c>
      <c r="E8" s="55" t="s">
        <v>28</v>
      </c>
      <c r="F8" s="63" t="s">
        <v>41</v>
      </c>
      <c r="G8" s="95"/>
      <c r="H8" s="96"/>
      <c r="I8" s="84"/>
      <c r="J8" s="86"/>
      <c r="K8" s="88"/>
      <c r="L8" s="56" t="s">
        <v>43</v>
      </c>
      <c r="M8" s="90"/>
      <c r="N8" s="90"/>
      <c r="O8" s="92"/>
      <c r="P8" s="57">
        <f>D8*Q8</f>
        <v>108000</v>
      </c>
      <c r="Q8" s="58">
        <v>6000</v>
      </c>
      <c r="R8" s="98"/>
      <c r="S8" s="59">
        <f>D8*R8</f>
        <v>0</v>
      </c>
      <c r="T8" s="60" t="str">
        <f t="shared" ref="T8" si="1">IF(ISNUMBER(R8), IF(R8&gt;Q8,"NEVYHOVUJE","VYHOVUJE")," ")</f>
        <v xml:space="preserve"> </v>
      </c>
      <c r="U8" s="76"/>
      <c r="V8" s="61" t="s">
        <v>12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73" t="s">
        <v>27</v>
      </c>
      <c r="C10" s="73"/>
      <c r="D10" s="73"/>
      <c r="E10" s="73"/>
      <c r="F10" s="73"/>
      <c r="G10" s="73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70" t="s">
        <v>10</v>
      </c>
      <c r="S10" s="71"/>
      <c r="T10" s="72"/>
      <c r="U10" s="24"/>
      <c r="V10" s="25"/>
    </row>
    <row r="11" spans="1:22" ht="50.45" customHeight="1" thickTop="1" thickBot="1" x14ac:dyDescent="0.3">
      <c r="B11" s="74" t="s">
        <v>26</v>
      </c>
      <c r="C11" s="74"/>
      <c r="D11" s="74"/>
      <c r="E11" s="74"/>
      <c r="F11" s="74"/>
      <c r="G11" s="74"/>
      <c r="H11" s="74"/>
      <c r="I11" s="26"/>
      <c r="L11" s="9"/>
      <c r="M11" s="9"/>
      <c r="N11" s="9"/>
      <c r="O11" s="27"/>
      <c r="P11" s="27"/>
      <c r="Q11" s="28">
        <f>SUM(P7:P8)</f>
        <v>468000</v>
      </c>
      <c r="R11" s="67">
        <f>SUM(S7:S8)</f>
        <v>0</v>
      </c>
      <c r="S11" s="68"/>
      <c r="T11" s="69"/>
    </row>
    <row r="12" spans="1:22" ht="15.75" thickTop="1" x14ac:dyDescent="0.25">
      <c r="B12" s="66" t="s">
        <v>44</v>
      </c>
      <c r="C12" s="66"/>
      <c r="D12" s="66"/>
      <c r="E12" s="66"/>
      <c r="F12" s="66"/>
      <c r="G12" s="66"/>
      <c r="H12" s="65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5"/>
      <c r="H13" s="65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5"/>
      <c r="H14" s="65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5"/>
      <c r="H15" s="65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5"/>
      <c r="H16" s="65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5"/>
      <c r="H97" s="65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TXk7sq9Yjr3bXHXUVTzJHQ3q4eyM00JQytystZa8sqhYQFM3Uz7WX3l0z53ZkZciJ4DPdqpZgCkpIbmht7caxQ==" saltValue="PdDx+JFBg37lxXpQSZ9Zrg==" spinCount="100000" sheet="1" objects="1" scenarios="1"/>
  <mergeCells count="15">
    <mergeCell ref="U7:U8"/>
    <mergeCell ref="B1:D1"/>
    <mergeCell ref="G5:H5"/>
    <mergeCell ref="G2:N3"/>
    <mergeCell ref="I7:I8"/>
    <mergeCell ref="J7:J8"/>
    <mergeCell ref="K7:K8"/>
    <mergeCell ref="M7:M8"/>
    <mergeCell ref="N7:N8"/>
    <mergeCell ref="O7:O8"/>
    <mergeCell ref="B12:G12"/>
    <mergeCell ref="R11:T11"/>
    <mergeCell ref="R10:T10"/>
    <mergeCell ref="B10:G10"/>
    <mergeCell ref="B11:H11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2024-02-01T12:35:06Z</cp:lastPrinted>
  <dcterms:created xsi:type="dcterms:W3CDTF">2014-03-05T12:43:32Z</dcterms:created>
  <dcterms:modified xsi:type="dcterms:W3CDTF">2024-02-02T06:48:37Z</dcterms:modified>
</cp:coreProperties>
</file>